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8" windowWidth="23640" windowHeight="9708" firstSheet="1" activeTab="1"/>
  </bookViews>
  <sheets>
    <sheet name="A" sheetId="7" state="veryHidden" r:id="rId1"/>
    <sheet name="4-foci foXXus" sheetId="6" r:id="rId2"/>
  </sheets>
  <calcPr calcId="144525"/>
</workbook>
</file>

<file path=xl/calcChain.xml><?xml version="1.0" encoding="utf-8"?>
<calcChain xmlns="http://schemas.openxmlformats.org/spreadsheetml/2006/main">
  <c r="C5" i="7" l="1"/>
  <c r="C4" i="7"/>
  <c r="C3" i="7"/>
  <c r="J4" i="7" l="1"/>
  <c r="J5" i="7"/>
  <c r="J2" i="7"/>
  <c r="J3" i="7"/>
  <c r="C10" i="7" l="1"/>
  <c r="D11" i="6" s="1"/>
  <c r="C7" i="7"/>
  <c r="D8" i="6" s="1"/>
  <c r="C8" i="7"/>
  <c r="D9" i="6" s="1"/>
  <c r="C9" i="7"/>
  <c r="D10" i="6" s="1"/>
  <c r="D12" i="6" l="1"/>
</calcChain>
</file>

<file path=xl/sharedStrings.xml><?xml version="1.0" encoding="utf-8"?>
<sst xmlns="http://schemas.openxmlformats.org/spreadsheetml/2006/main" count="30" uniqueCount="22">
  <si>
    <t xml:space="preserve"> </t>
  </si>
  <si>
    <t>°</t>
  </si>
  <si>
    <t>rad</t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</si>
  <si>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</si>
  <si>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</si>
  <si>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III</t>
    </r>
  </si>
  <si>
    <r>
      <t>E</t>
    </r>
    <r>
      <rPr>
        <i/>
        <vertAlign val="subscript"/>
        <sz val="12"/>
        <color indexed="8"/>
        <rFont val="Calibri"/>
        <family val="2"/>
        <charset val="204"/>
        <scheme val="minor"/>
      </rPr>
      <t>IV</t>
    </r>
  </si>
  <si>
    <r>
      <t>α =</t>
    </r>
    <r>
      <rPr>
        <sz val="12"/>
        <color indexed="8"/>
        <rFont val="Symbol"/>
        <family val="1"/>
        <charset val="2"/>
      </rPr>
      <t/>
    </r>
  </si>
  <si>
    <r>
      <t>ψ</t>
    </r>
    <r>
      <rPr>
        <sz val="13.8"/>
        <color indexed="8"/>
        <rFont val="Calibri"/>
        <family val="2"/>
        <charset val="204"/>
      </rPr>
      <t xml:space="preserve"> =</t>
    </r>
    <r>
      <rPr>
        <sz val="12"/>
        <color indexed="8"/>
        <rFont val="Symbol"/>
        <family val="1"/>
        <charset val="2"/>
      </rPr>
      <t/>
    </r>
  </si>
  <si>
    <t>Calculations of energy distribution between foci</t>
  </si>
  <si>
    <r>
      <t>α2 =</t>
    </r>
    <r>
      <rPr>
        <sz val="12"/>
        <color indexed="8"/>
        <rFont val="Symbol"/>
        <family val="1"/>
        <charset val="2"/>
      </rPr>
      <t/>
    </r>
  </si>
  <si>
    <t>Ring "Plate":                                                                        0° = "2c";       45° = "4";       90° = "2d"</t>
  </si>
  <si>
    <t>I</t>
  </si>
  <si>
    <t>II</t>
  </si>
  <si>
    <t>III</t>
  </si>
  <si>
    <t>IV</t>
  </si>
  <si>
    <t>Focus</t>
  </si>
  <si>
    <t>Energy Portion</t>
  </si>
  <si>
    <r>
      <rPr>
        <sz val="11"/>
        <color theme="0"/>
        <rFont val="Symbol"/>
        <family val="1"/>
        <charset val="2"/>
      </rPr>
      <t>S</t>
    </r>
    <r>
      <rPr>
        <sz val="11"/>
        <color theme="0"/>
        <rFont val="Calibri"/>
        <family val="2"/>
        <scheme val="minor"/>
      </rPr>
      <t xml:space="preserve"> =</t>
    </r>
  </si>
  <si>
    <t>Index Mark</t>
  </si>
  <si>
    <t>Angle of the input polarization plane                                                    with respect to the Index Mark</t>
  </si>
  <si>
    <t xml:space="preserve">foXXus_NA0.8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</si>
</sst>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Symbol"/>
      <family val="1"/>
      <charset val="2"/>
    </font>
    <font>
      <i/>
      <sz val="12"/>
      <color indexed="8"/>
      <name val="Calibri"/>
      <family val="2"/>
      <charset val="204"/>
      <scheme val="minor"/>
    </font>
    <font>
      <i/>
      <vertAlign val="subscript"/>
      <sz val="12"/>
      <color indexed="8"/>
      <name val="Calibri"/>
      <family val="2"/>
      <charset val="204"/>
      <scheme val="minor"/>
    </font>
    <font>
      <sz val="9"/>
      <color rgb="FF00B0F0"/>
      <name val="Calibri"/>
      <family val="2"/>
      <scheme val="minor"/>
    </font>
    <font>
      <sz val="9"/>
      <color rgb="FF00B0F0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rgb="FF00B0F0"/>
      <name val="Calibri"/>
      <family val="2"/>
      <scheme val="minor"/>
    </font>
    <font>
      <sz val="13.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charset val="204"/>
    </font>
    <font>
      <sz val="11"/>
      <color rgb="FF0000FF"/>
      <name val="Calibri"/>
      <family val="2"/>
      <charset val="204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" fontId="0" fillId="0" borderId="0" xfId="0" applyNumberFormat="1"/>
    <xf numFmtId="0" fontId="12" fillId="0" borderId="0" xfId="0" applyFont="1" applyProtection="1">
      <protection hidden="1"/>
    </xf>
    <xf numFmtId="0" fontId="8" fillId="0" borderId="0" xfId="0" applyFont="1" applyAlignment="1">
      <alignment horizontal="right"/>
    </xf>
    <xf numFmtId="0" fontId="16" fillId="0" borderId="0" xfId="0" applyFont="1" applyAlignment="1"/>
    <xf numFmtId="0" fontId="14" fillId="0" borderId="0" xfId="0" applyFont="1" applyAlignment="1"/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165" fontId="18" fillId="0" borderId="3" xfId="0" applyNumberFormat="1" applyFont="1" applyBorder="1" applyAlignment="1" applyProtection="1">
      <alignment horizontal="center"/>
      <protection hidden="1"/>
    </xf>
    <xf numFmtId="0" fontId="19" fillId="0" borderId="4" xfId="0" applyFont="1" applyFill="1" applyBorder="1" applyAlignment="1">
      <alignment horizontal="center" vertical="center"/>
    </xf>
    <xf numFmtId="165" fontId="18" fillId="0" borderId="5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 wrapText="1"/>
    </xf>
    <xf numFmtId="1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'4-foci foXXus'!$C$8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'4-foci foXXus'!$D$8</c:f>
              <c:numCache>
                <c:formatCode>0.000</c:formatCode>
                <c:ptCount val="1"/>
                <c:pt idx="0">
                  <c:v>0.24999999999999989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'4-foci foXXus'!$C$9</c:f>
              <c:strCache>
                <c:ptCount val="1"/>
                <c:pt idx="0">
                  <c:v>II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1"/>
            <c:spPr>
              <a:solidFill>
                <a:srgbClr val="002060"/>
              </a:solidFill>
              <a:ln w="25400">
                <a:noFill/>
              </a:ln>
              <a:effectLst/>
              <a:scene3d>
                <a:camera prst="orthographicFront"/>
                <a:lightRig rig="threePt" dir="t"/>
              </a:scene3d>
            </c:spPr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bubbleSize>
            <c:numRef>
              <c:f>'4-foci foXXus'!$D$9</c:f>
              <c:numCache>
                <c:formatCode>0.000</c:formatCode>
                <c:ptCount val="1"/>
                <c:pt idx="0">
                  <c:v>0.25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'4-foci foXXus'!$C$10</c:f>
              <c:strCache>
                <c:ptCount val="1"/>
                <c:pt idx="0">
                  <c:v>III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'4-foci foXXus'!$D$10</c:f>
              <c:numCache>
                <c:formatCode>0.000</c:formatCode>
                <c:ptCount val="1"/>
                <c:pt idx="0">
                  <c:v>0.25000000000000011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'4-foci foXXus'!$C$11</c:f>
              <c:strCache>
                <c:ptCount val="1"/>
                <c:pt idx="0">
                  <c:v>IV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1"/>
            <c:spPr>
              <a:solidFill>
                <a:srgbClr val="002060"/>
              </a:solidFill>
              <a:ln w="25400">
                <a:noFill/>
              </a:ln>
            </c:spPr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bubbleSize>
            <c:numRef>
              <c:f>'4-foci foXXus'!$D$11</c:f>
              <c:numCache>
                <c:formatCode>0.000</c:formatCode>
                <c:ptCount val="1"/>
                <c:pt idx="0">
                  <c:v>0.25</c:v>
                </c:pt>
              </c:numCache>
            </c:numRef>
          </c:bubbleSize>
          <c:bubble3D val="1"/>
        </c:ser>
        <c:ser>
          <c:idx val="4"/>
          <c:order val="4"/>
          <c:tx>
            <c:v>-</c:v>
          </c:tx>
          <c:spPr>
            <a:noFill/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bubbleSize>
            <c:numRef>
              <c:f>'4-foci foXXus'!#REF!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78898304"/>
        <c:axId val="78901184"/>
      </c:bubbleChart>
      <c:valAx>
        <c:axId val="78898304"/>
        <c:scaling>
          <c:orientation val="minMax"/>
          <c:max val="2"/>
        </c:scaling>
        <c:delete val="0"/>
        <c:axPos val="t"/>
        <c:numFmt formatCode="General" sourceLinked="1"/>
        <c:majorTickMark val="out"/>
        <c:minorTickMark val="none"/>
        <c:tickLblPos val="nextTo"/>
        <c:crossAx val="78901184"/>
        <c:crosses val="autoZero"/>
        <c:crossBetween val="midCat"/>
        <c:majorUnit val="1"/>
      </c:valAx>
      <c:valAx>
        <c:axId val="78901184"/>
        <c:scaling>
          <c:orientation val="maxMin"/>
          <c:max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898304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687512</xdr:colOff>
      <xdr:row>5</xdr:row>
      <xdr:rowOff>146809</xdr:rowOff>
    </xdr:from>
    <xdr:to>
      <xdr:col>18</xdr:col>
      <xdr:colOff>82496</xdr:colOff>
      <xdr:row>21</xdr:row>
      <xdr:rowOff>115613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379496</xdr:colOff>
      <xdr:row>5</xdr:row>
      <xdr:rowOff>148389</xdr:rowOff>
    </xdr:from>
    <xdr:to>
      <xdr:col>14</xdr:col>
      <xdr:colOff>133352</xdr:colOff>
      <xdr:row>19</xdr:row>
      <xdr:rowOff>63667</xdr:rowOff>
    </xdr:to>
    <xdr:grpSp>
      <xdr:nvGrpSpPr>
        <xdr:cNvPr id="6" name="Gruppieren 5"/>
        <xdr:cNvGrpSpPr/>
      </xdr:nvGrpSpPr>
      <xdr:grpSpPr>
        <a:xfrm>
          <a:off x="4410476" y="1824789"/>
          <a:ext cx="919716" cy="2620378"/>
          <a:chOff x="5456321" y="4101264"/>
          <a:chExt cx="1020681" cy="2972803"/>
        </a:xfrm>
      </xdr:grpSpPr>
      <xdr:cxnSp macro="">
        <xdr:nvCxnSpPr>
          <xdr:cNvPr id="17" name="Gerade Verbindung mit Pfeil 16"/>
          <xdr:cNvCxnSpPr/>
        </xdr:nvCxnSpPr>
        <xdr:spPr>
          <a:xfrm>
            <a:off x="5456321" y="4111290"/>
            <a:ext cx="507690" cy="1994235"/>
          </a:xfrm>
          <a:prstGeom prst="straightConnector1">
            <a:avLst/>
          </a:prstGeom>
          <a:ln>
            <a:solidFill>
              <a:schemeClr val="accent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Gerade Verbindung mit Pfeil 19"/>
          <xdr:cNvCxnSpPr/>
        </xdr:nvCxnSpPr>
        <xdr:spPr>
          <a:xfrm>
            <a:off x="5461335" y="4131343"/>
            <a:ext cx="502676" cy="2545682"/>
          </a:xfrm>
          <a:prstGeom prst="straightConnector1">
            <a:avLst/>
          </a:prstGeom>
          <a:ln>
            <a:solidFill>
              <a:schemeClr val="accent1"/>
            </a:solidFill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" name="Gruppieren 1"/>
          <xdr:cNvGrpSpPr/>
        </xdr:nvGrpSpPr>
        <xdr:grpSpPr>
          <a:xfrm>
            <a:off x="5456321" y="4101264"/>
            <a:ext cx="1020681" cy="2972803"/>
            <a:chOff x="5456321" y="4101264"/>
            <a:chExt cx="1020681" cy="2972803"/>
          </a:xfrm>
        </xdr:grpSpPr>
        <xdr:cxnSp macro="">
          <xdr:nvCxnSpPr>
            <xdr:cNvPr id="7" name="Gerade Verbindung 6"/>
            <xdr:cNvCxnSpPr/>
          </xdr:nvCxnSpPr>
          <xdr:spPr>
            <a:xfrm flipH="1">
              <a:off x="6003257" y="4152900"/>
              <a:ext cx="7019" cy="2921167"/>
            </a:xfrm>
            <a:prstGeom prst="line">
              <a:avLst/>
            </a:prstGeom>
            <a:ln>
              <a:solidFill>
                <a:srgbClr val="00206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Gerade Verbindung mit Pfeil 9"/>
            <xdr:cNvCxnSpPr/>
          </xdr:nvCxnSpPr>
          <xdr:spPr>
            <a:xfrm>
              <a:off x="5461335" y="4116304"/>
              <a:ext cx="475461" cy="813563"/>
            </a:xfrm>
            <a:prstGeom prst="straightConnector1">
              <a:avLst/>
            </a:prstGeom>
            <a:ln>
              <a:solidFill>
                <a:srgbClr val="00B0F0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 Verbindung mit Pfeil 13"/>
            <xdr:cNvCxnSpPr/>
          </xdr:nvCxnSpPr>
          <xdr:spPr>
            <a:xfrm>
              <a:off x="5456321" y="4101264"/>
              <a:ext cx="485918" cy="1367446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Gerade Verbindung mit Pfeil 25"/>
            <xdr:cNvCxnSpPr/>
          </xdr:nvCxnSpPr>
          <xdr:spPr>
            <a:xfrm flipH="1">
              <a:off x="6100082" y="4143375"/>
              <a:ext cx="372735" cy="775607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Gerade Verbindung mit Pfeil 26"/>
            <xdr:cNvCxnSpPr/>
          </xdr:nvCxnSpPr>
          <xdr:spPr>
            <a:xfrm flipH="1">
              <a:off x="6083754" y="4128335"/>
              <a:ext cx="393248" cy="1329490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Gerade Verbindung mit Pfeil 27"/>
            <xdr:cNvCxnSpPr/>
          </xdr:nvCxnSpPr>
          <xdr:spPr>
            <a:xfrm flipH="1">
              <a:off x="6045654" y="4138361"/>
              <a:ext cx="431346" cy="1967164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Gerade Verbindung mit Pfeil 28"/>
            <xdr:cNvCxnSpPr/>
          </xdr:nvCxnSpPr>
          <xdr:spPr>
            <a:xfrm flipH="1">
              <a:off x="6045654" y="4158414"/>
              <a:ext cx="427164" cy="2518611"/>
            </a:xfrm>
            <a:prstGeom prst="straightConnector1">
              <a:avLst/>
            </a:prstGeom>
            <a:ln>
              <a:solidFill>
                <a:schemeClr val="accent1"/>
              </a:solidFill>
              <a:tailEnd type="stealt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</xdr:row>
          <xdr:rowOff>38100</xdr:rowOff>
        </xdr:from>
        <xdr:to>
          <xdr:col>3</xdr:col>
          <xdr:colOff>388620</xdr:colOff>
          <xdr:row>3</xdr:row>
          <xdr:rowOff>396240</xdr:rowOff>
        </xdr:to>
        <xdr:sp macro="" textlink="">
          <xdr:nvSpPr>
            <xdr:cNvPr id="5121" name="SpinButton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22860</xdr:rowOff>
        </xdr:from>
        <xdr:to>
          <xdr:col>3</xdr:col>
          <xdr:colOff>381000</xdr:colOff>
          <xdr:row>4</xdr:row>
          <xdr:rowOff>373380</xdr:rowOff>
        </xdr:to>
        <xdr:sp macro="" textlink="">
          <xdr:nvSpPr>
            <xdr:cNvPr id="5122" name="SpinButton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137320</xdr:colOff>
      <xdr:row>1</xdr:row>
      <xdr:rowOff>22850</xdr:rowOff>
    </xdr:from>
    <xdr:to>
      <xdr:col>15</xdr:col>
      <xdr:colOff>91257</xdr:colOff>
      <xdr:row>6</xdr:row>
      <xdr:rowOff>252486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2607" y="175250"/>
          <a:ext cx="1517693" cy="1899410"/>
        </a:xfrm>
        <a:prstGeom prst="rect">
          <a:avLst/>
        </a:prstGeom>
      </xdr:spPr>
    </xdr:pic>
    <xdr:clientData/>
  </xdr:twoCellAnchor>
  <xdr:twoCellAnchor>
    <xdr:from>
      <xdr:col>13</xdr:col>
      <xdr:colOff>121227</xdr:colOff>
      <xdr:row>3</xdr:row>
      <xdr:rowOff>34636</xdr:rowOff>
    </xdr:from>
    <xdr:to>
      <xdr:col>15</xdr:col>
      <xdr:colOff>385011</xdr:colOff>
      <xdr:row>3</xdr:row>
      <xdr:rowOff>92242</xdr:rowOff>
    </xdr:to>
    <xdr:cxnSp macro="">
      <xdr:nvCxnSpPr>
        <xdr:cNvPr id="5" name="Прямая со стрелкой 4"/>
        <xdr:cNvCxnSpPr/>
      </xdr:nvCxnSpPr>
      <xdr:spPr>
        <a:xfrm flipH="1" flipV="1">
          <a:off x="4925291" y="893618"/>
          <a:ext cx="1039638" cy="57606"/>
        </a:xfrm>
        <a:prstGeom prst="straightConnector1">
          <a:avLst/>
        </a:prstGeom>
        <a:ln>
          <a:solidFill>
            <a:srgbClr val="00206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168812</xdr:colOff>
      <xdr:row>1</xdr:row>
      <xdr:rowOff>56271</xdr:rowOff>
    </xdr:from>
    <xdr:to>
      <xdr:col>31</xdr:col>
      <xdr:colOff>46905</xdr:colOff>
      <xdr:row>21</xdr:row>
      <xdr:rowOff>121920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152" y="208671"/>
          <a:ext cx="8534413" cy="4660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10"/>
  <sheetViews>
    <sheetView workbookViewId="0">
      <selection activeCell="C11" sqref="C11"/>
    </sheetView>
  </sheetViews>
  <sheetFormatPr defaultRowHeight="14.4" x14ac:dyDescent="0.3"/>
  <cols>
    <col min="1" max="1" width="4.6640625" customWidth="1"/>
    <col min="5" max="9" width="1" customWidth="1"/>
    <col min="10" max="10" width="10.44140625" customWidth="1"/>
  </cols>
  <sheetData>
    <row r="2" spans="2:11" x14ac:dyDescent="0.3">
      <c r="J2" s="25">
        <f>(C3-C4)*PI()/180</f>
        <v>-0.78539816339744828</v>
      </c>
      <c r="K2" s="12" t="s">
        <v>2</v>
      </c>
    </row>
    <row r="3" spans="2:11" ht="18" x14ac:dyDescent="0.3">
      <c r="B3" s="7" t="s">
        <v>8</v>
      </c>
      <c r="C3">
        <f>'4-foci foXXus'!C4</f>
        <v>0</v>
      </c>
      <c r="D3" t="s">
        <v>1</v>
      </c>
      <c r="J3" s="25">
        <f>(C5-C4)*PI()/180</f>
        <v>-0.78539816339744828</v>
      </c>
      <c r="K3" s="16" t="s">
        <v>2</v>
      </c>
    </row>
    <row r="4" spans="2:11" ht="15.6" x14ac:dyDescent="0.3">
      <c r="B4" s="7" t="s">
        <v>7</v>
      </c>
      <c r="C4">
        <f>'4-foci foXXus'!C5</f>
        <v>45</v>
      </c>
      <c r="D4" t="s">
        <v>1</v>
      </c>
      <c r="J4" s="25">
        <f>(C3-(C4-0))*PI()/180</f>
        <v>-0.78539816339744828</v>
      </c>
      <c r="K4" s="12" t="s">
        <v>2</v>
      </c>
    </row>
    <row r="5" spans="2:11" ht="15.6" x14ac:dyDescent="0.3">
      <c r="B5" s="7" t="s">
        <v>10</v>
      </c>
      <c r="C5" s="24">
        <f>'4-foci foXXus'!C6</f>
        <v>0</v>
      </c>
      <c r="J5" s="25">
        <f>(C5-0-(C4-0))*PI()/180</f>
        <v>-0.78539816339744828</v>
      </c>
      <c r="K5" s="12" t="s">
        <v>2</v>
      </c>
    </row>
    <row r="7" spans="2:11" ht="18" x14ac:dyDescent="0.3">
      <c r="B7" s="8" t="s">
        <v>3</v>
      </c>
      <c r="C7" s="22">
        <f>(SIN(J4)*SIN(J5))^2</f>
        <v>0.24999999999999989</v>
      </c>
    </row>
    <row r="8" spans="2:11" ht="18" x14ac:dyDescent="0.3">
      <c r="B8" s="8" t="s">
        <v>4</v>
      </c>
      <c r="C8" s="22">
        <f>(SIN(J4)*COS(J5))^2</f>
        <v>0.25</v>
      </c>
    </row>
    <row r="9" spans="2:11" ht="18" x14ac:dyDescent="0.3">
      <c r="B9" s="8" t="s">
        <v>5</v>
      </c>
      <c r="C9" s="22">
        <f>(COS(J4)*COS(J5))^2</f>
        <v>0.25000000000000011</v>
      </c>
    </row>
    <row r="10" spans="2:11" ht="18" x14ac:dyDescent="0.3">
      <c r="B10" s="9" t="s">
        <v>6</v>
      </c>
      <c r="C10" s="23">
        <f>(COS(J4)*SIN(J5))^2</f>
        <v>0.25</v>
      </c>
    </row>
  </sheetData>
  <sheetProtection password="DF76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23"/>
  <sheetViews>
    <sheetView tabSelected="1" zoomScaleNormal="100" workbookViewId="0">
      <selection activeCell="Q33" sqref="Q33"/>
    </sheetView>
  </sheetViews>
  <sheetFormatPr defaultColWidth="11.44140625" defaultRowHeight="14.4" x14ac:dyDescent="0.3"/>
  <cols>
    <col min="1" max="1" width="3.5546875" customWidth="1"/>
    <col min="2" max="2" width="6" customWidth="1"/>
    <col min="3" max="3" width="5.6640625" customWidth="1"/>
    <col min="4" max="4" width="7.44140625" customWidth="1"/>
    <col min="5" max="5" width="7.5546875" style="1" hidden="1" customWidth="1"/>
    <col min="6" max="6" width="3.109375" customWidth="1"/>
    <col min="7" max="7" width="6.109375" customWidth="1"/>
    <col min="8" max="8" width="9" customWidth="1"/>
    <col min="9" max="9" width="10.88671875" customWidth="1"/>
    <col min="10" max="10" width="3.5546875" customWidth="1"/>
    <col min="11" max="11" width="3.44140625" customWidth="1"/>
    <col min="12" max="17" width="5.6640625" style="1" customWidth="1"/>
    <col min="18" max="18" width="2.44140625" customWidth="1"/>
    <col min="19" max="19" width="7.5546875" style="3" customWidth="1"/>
    <col min="20" max="20" width="7.6640625" style="1" customWidth="1"/>
    <col min="21" max="21" width="8" customWidth="1"/>
    <col min="22" max="22" width="7.5546875" customWidth="1"/>
    <col min="23" max="24" width="7.6640625" customWidth="1"/>
  </cols>
  <sheetData>
    <row r="1" spans="1:20" ht="12" customHeight="1" x14ac:dyDescent="0.3"/>
    <row r="2" spans="1:20" ht="30.75" customHeight="1" x14ac:dyDescent="0.3">
      <c r="B2" s="18" t="s">
        <v>21</v>
      </c>
      <c r="K2" s="5"/>
      <c r="L2"/>
      <c r="M2"/>
    </row>
    <row r="3" spans="1:20" ht="25.5" customHeight="1" x14ac:dyDescent="0.3">
      <c r="B3" s="17" t="s">
        <v>9</v>
      </c>
      <c r="H3" s="10"/>
      <c r="I3" s="11"/>
      <c r="L3"/>
      <c r="M3"/>
    </row>
    <row r="4" spans="1:20" ht="33" customHeight="1" x14ac:dyDescent="0.3">
      <c r="A4" s="1" t="s">
        <v>0</v>
      </c>
      <c r="B4" s="7" t="s">
        <v>8</v>
      </c>
      <c r="C4" s="37">
        <v>0</v>
      </c>
      <c r="D4" s="4" t="s">
        <v>1</v>
      </c>
      <c r="F4" s="38" t="s">
        <v>20</v>
      </c>
      <c r="G4" s="39"/>
      <c r="H4" s="39"/>
      <c r="I4" s="39"/>
      <c r="J4" s="27"/>
      <c r="Q4" s="36" t="s">
        <v>19</v>
      </c>
    </row>
    <row r="5" spans="1:20" ht="31.5" customHeight="1" x14ac:dyDescent="0.3">
      <c r="B5" s="7" t="s">
        <v>7</v>
      </c>
      <c r="C5" s="35">
        <v>45</v>
      </c>
      <c r="D5" s="4" t="s">
        <v>1</v>
      </c>
      <c r="E5" s="7"/>
      <c r="F5" s="40" t="s">
        <v>11</v>
      </c>
      <c r="G5" s="39"/>
      <c r="H5" s="39"/>
      <c r="I5" s="39"/>
      <c r="J5" s="28"/>
      <c r="L5"/>
      <c r="M5"/>
    </row>
    <row r="6" spans="1:20" ht="11.4" customHeight="1" x14ac:dyDescent="0.3">
      <c r="B6" s="20"/>
      <c r="C6" s="21"/>
      <c r="D6" s="4"/>
      <c r="E6" s="7"/>
      <c r="F6" s="13">
        <v>0</v>
      </c>
      <c r="G6" s="19"/>
      <c r="H6" s="10"/>
      <c r="I6" s="11"/>
      <c r="L6"/>
      <c r="M6"/>
      <c r="T6" s="2"/>
    </row>
    <row r="7" spans="1:20" ht="28.8" customHeight="1" x14ac:dyDescent="0.3">
      <c r="C7" s="29" t="s">
        <v>16</v>
      </c>
      <c r="D7" s="30" t="s">
        <v>17</v>
      </c>
      <c r="H7" s="1"/>
      <c r="L7"/>
      <c r="M7"/>
      <c r="T7" s="2"/>
    </row>
    <row r="8" spans="1:20" x14ac:dyDescent="0.3">
      <c r="C8" s="31" t="s">
        <v>12</v>
      </c>
      <c r="D8" s="32">
        <f>A!C7</f>
        <v>0.24999999999999989</v>
      </c>
      <c r="H8" s="6"/>
      <c r="L8"/>
      <c r="M8"/>
      <c r="T8" s="2"/>
    </row>
    <row r="9" spans="1:20" x14ac:dyDescent="0.3">
      <c r="C9" s="31" t="s">
        <v>13</v>
      </c>
      <c r="D9" s="32">
        <f>A!C8</f>
        <v>0.25</v>
      </c>
      <c r="H9" s="6"/>
      <c r="L9"/>
      <c r="M9"/>
      <c r="T9" s="2"/>
    </row>
    <row r="10" spans="1:20" x14ac:dyDescent="0.3">
      <c r="C10" s="31" t="s">
        <v>14</v>
      </c>
      <c r="D10" s="32">
        <f>A!C9</f>
        <v>0.25000000000000011</v>
      </c>
      <c r="H10" s="6"/>
      <c r="L10"/>
      <c r="M10"/>
      <c r="T10" s="2"/>
    </row>
    <row r="11" spans="1:20" x14ac:dyDescent="0.3">
      <c r="C11" s="33" t="s">
        <v>15</v>
      </c>
      <c r="D11" s="34">
        <f>A!C10</f>
        <v>0.25</v>
      </c>
      <c r="H11" s="15"/>
      <c r="L11"/>
      <c r="M11"/>
      <c r="T11" s="2"/>
    </row>
    <row r="12" spans="1:20" x14ac:dyDescent="0.3">
      <c r="C12" s="26" t="s">
        <v>18</v>
      </c>
      <c r="D12" s="14">
        <f>SUM(D8:D11)</f>
        <v>1</v>
      </c>
      <c r="L12"/>
      <c r="M12"/>
      <c r="T12" s="2"/>
    </row>
    <row r="13" spans="1:20" x14ac:dyDescent="0.3">
      <c r="L13"/>
      <c r="M13"/>
      <c r="T13" s="2"/>
    </row>
    <row r="14" spans="1:20" x14ac:dyDescent="0.3">
      <c r="L14"/>
      <c r="M14"/>
      <c r="T14" s="2"/>
    </row>
    <row r="15" spans="1:20" x14ac:dyDescent="0.3">
      <c r="L15"/>
      <c r="M15"/>
      <c r="T15" s="2"/>
    </row>
    <row r="16" spans="1:20" x14ac:dyDescent="0.3">
      <c r="L16"/>
      <c r="M16"/>
      <c r="T16" s="2"/>
    </row>
    <row r="17" spans="12:20" x14ac:dyDescent="0.3">
      <c r="L17"/>
      <c r="M17"/>
      <c r="T17" s="2"/>
    </row>
    <row r="18" spans="12:20" x14ac:dyDescent="0.3">
      <c r="L18"/>
      <c r="M18"/>
      <c r="T18" s="2"/>
    </row>
    <row r="19" spans="12:20" x14ac:dyDescent="0.3">
      <c r="L19"/>
      <c r="M19"/>
      <c r="T19" s="2"/>
    </row>
    <row r="20" spans="12:20" x14ac:dyDescent="0.3">
      <c r="L20"/>
      <c r="M20"/>
      <c r="T20" s="2"/>
    </row>
    <row r="21" spans="12:20" x14ac:dyDescent="0.3">
      <c r="L21"/>
      <c r="M21"/>
      <c r="T21" s="2"/>
    </row>
    <row r="22" spans="12:20" x14ac:dyDescent="0.3">
      <c r="L22"/>
      <c r="M22"/>
      <c r="T22" s="2"/>
    </row>
    <row r="23" spans="12:20" x14ac:dyDescent="0.3">
      <c r="L23"/>
      <c r="M23"/>
    </row>
  </sheetData>
  <protectedRanges>
    <protectedRange password="DF76" sqref="C4:D5" name="Диапазон1"/>
  </protectedRanges>
  <mergeCells count="2">
    <mergeCell ref="F4:I4"/>
    <mergeCell ref="F5:I5"/>
  </mergeCells>
  <pageMargins left="0.31496062992125984" right="0.31496062992125984" top="0.39370078740157483" bottom="0.39370078740157483" header="0.31496062992125984" footer="0.31496062992125984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5121" r:id="rId4" name="SpinButton1">
          <controlPr defaultSize="0" autoLine="0" linkedCell="C4" r:id="rId5">
            <anchor moveWithCells="1">
              <from>
                <xdr:col>3</xdr:col>
                <xdr:colOff>190500</xdr:colOff>
                <xdr:row>3</xdr:row>
                <xdr:rowOff>38100</xdr:rowOff>
              </from>
              <to>
                <xdr:col>3</xdr:col>
                <xdr:colOff>388620</xdr:colOff>
                <xdr:row>3</xdr:row>
                <xdr:rowOff>396240</xdr:rowOff>
              </to>
            </anchor>
          </controlPr>
        </control>
      </mc:Choice>
      <mc:Fallback>
        <control shapeId="5121" r:id="rId4" name="SpinButton1"/>
      </mc:Fallback>
    </mc:AlternateContent>
    <mc:AlternateContent xmlns:mc="http://schemas.openxmlformats.org/markup-compatibility/2006">
      <mc:Choice Requires="x14">
        <control shapeId="5122" r:id="rId6" name="SpinButton2">
          <controlPr defaultSize="0" autoLine="0" linkedCell="C5" r:id="rId7">
            <anchor moveWithCells="1">
              <from>
                <xdr:col>3</xdr:col>
                <xdr:colOff>190500</xdr:colOff>
                <xdr:row>4</xdr:row>
                <xdr:rowOff>22860</xdr:rowOff>
              </from>
              <to>
                <xdr:col>3</xdr:col>
                <xdr:colOff>381000</xdr:colOff>
                <xdr:row>4</xdr:row>
                <xdr:rowOff>373380</xdr:rowOff>
              </to>
            </anchor>
          </controlPr>
        </control>
      </mc:Choice>
      <mc:Fallback>
        <control shapeId="5122" r:id="rId6" name="Spi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4-foci foXXus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2014-12-27T15:43:02Z</cp:lastPrinted>
  <dcterms:created xsi:type="dcterms:W3CDTF">2014-12-25T19:04:56Z</dcterms:created>
  <dcterms:modified xsi:type="dcterms:W3CDTF">2021-05-15T08:26:36Z</dcterms:modified>
</cp:coreProperties>
</file>